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7440" yWindow="0" windowWidth="18630" windowHeight="11130" activeTab="1"/>
  </bookViews>
  <sheets>
    <sheet name="Contact Us" sheetId="3" r:id="rId1"/>
    <sheet name="Net Present Value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8" i="1"/>
  <c r="C23" i="1"/>
  <c r="H23" i="1" s="1"/>
  <c r="C24" i="1"/>
  <c r="H24" i="1" s="1"/>
  <c r="C25" i="1"/>
  <c r="C26" i="1"/>
  <c r="H26" i="1" s="1"/>
  <c r="C27" i="1"/>
  <c r="G27" i="1" s="1"/>
  <c r="C28" i="1"/>
  <c r="H28" i="1" s="1"/>
  <c r="C29" i="1"/>
  <c r="G29" i="1" s="1"/>
  <c r="C30" i="1"/>
  <c r="H30" i="1" s="1"/>
  <c r="C31" i="1"/>
  <c r="H31" i="1" s="1"/>
  <c r="C32" i="1"/>
  <c r="H32" i="1" s="1"/>
  <c r="C33" i="1"/>
  <c r="I33" i="1" s="1"/>
  <c r="C34" i="1"/>
  <c r="H29" i="1" l="1"/>
  <c r="I29" i="1" s="1"/>
  <c r="I32" i="1"/>
  <c r="G30" i="1"/>
  <c r="I28" i="1"/>
  <c r="I26" i="1"/>
  <c r="G32" i="1"/>
  <c r="G24" i="1"/>
  <c r="I24" i="1" s="1"/>
  <c r="H27" i="1"/>
  <c r="I30" i="1"/>
  <c r="G33" i="1"/>
  <c r="G25" i="1"/>
  <c r="G31" i="1"/>
  <c r="I31" i="1" s="1"/>
  <c r="G23" i="1"/>
  <c r="I23" i="1" s="1"/>
  <c r="H33" i="1"/>
  <c r="H25" i="1"/>
  <c r="I27" i="1"/>
  <c r="F35" i="1"/>
  <c r="E35" i="1"/>
  <c r="G34" i="1"/>
  <c r="C22" i="1"/>
  <c r="G22" i="1" s="1"/>
  <c r="C21" i="1"/>
  <c r="G21" i="1" s="1"/>
  <c r="C20" i="1"/>
  <c r="G20" i="1" s="1"/>
  <c r="C19" i="1"/>
  <c r="G19" i="1" s="1"/>
  <c r="I25" i="1" l="1"/>
  <c r="H21" i="1"/>
  <c r="I21" i="1" s="1"/>
  <c r="H19" i="1"/>
  <c r="I19" i="1" s="1"/>
  <c r="H20" i="1"/>
  <c r="I20" i="1" s="1"/>
  <c r="H22" i="1"/>
  <c r="I22" i="1" s="1"/>
  <c r="H34" i="1"/>
  <c r="I34" i="1"/>
  <c r="G35" i="1"/>
  <c r="I35" i="1" l="1"/>
</calcChain>
</file>

<file path=xl/sharedStrings.xml><?xml version="1.0" encoding="utf-8"?>
<sst xmlns="http://schemas.openxmlformats.org/spreadsheetml/2006/main" count="68" uniqueCount="53">
  <si>
    <t>Project Title:</t>
  </si>
  <si>
    <t>Lighting Upgrade Analysis</t>
  </si>
  <si>
    <t>Project ID:</t>
  </si>
  <si>
    <t>Prepared By:</t>
  </si>
  <si>
    <t>W.T</t>
  </si>
  <si>
    <t xml:space="preserve">  Sheet:</t>
  </si>
  <si>
    <t>1 of  1</t>
  </si>
  <si>
    <t>Project Manger:</t>
  </si>
  <si>
    <t>T.M.</t>
  </si>
  <si>
    <t>Checked By:</t>
  </si>
  <si>
    <t>D.W.</t>
  </si>
  <si>
    <t xml:space="preserve">  Date:</t>
  </si>
  <si>
    <t>Notes:</t>
  </si>
  <si>
    <t>Lighting fixture replacements - CFL with LED.  Total investment cost $1,000, annual energy savings of $200.</t>
  </si>
  <si>
    <t xml:space="preserve">Start Year: </t>
  </si>
  <si>
    <t>(Year 0)</t>
  </si>
  <si>
    <t xml:space="preserve">Term in Year: </t>
  </si>
  <si>
    <t xml:space="preserve">Discounted Rate: </t>
  </si>
  <si>
    <t>Year</t>
  </si>
  <si>
    <t>Year #</t>
  </si>
  <si>
    <r>
      <t xml:space="preserve">Outflows
</t>
    </r>
    <r>
      <rPr>
        <sz val="10"/>
        <color theme="1"/>
        <rFont val="Arial"/>
        <family val="2"/>
      </rPr>
      <t>(Expenses)</t>
    </r>
  </si>
  <si>
    <r>
      <t xml:space="preserve">Inflows
</t>
    </r>
    <r>
      <rPr>
        <sz val="10"/>
        <color theme="1"/>
        <rFont val="Arial"/>
        <family val="2"/>
      </rPr>
      <t>(Savings or Incomes)</t>
    </r>
  </si>
  <si>
    <t>Net Cost Flow</t>
  </si>
  <si>
    <t>Discount Factor</t>
  </si>
  <si>
    <t>Discounted Cash Flow</t>
  </si>
  <si>
    <t>Remarks</t>
  </si>
  <si>
    <t>Upgrade Cost</t>
  </si>
  <si>
    <t>from energy savings</t>
  </si>
  <si>
    <t xml:space="preserve">Total = </t>
  </si>
  <si>
    <t>F1:v7.12</t>
  </si>
  <si>
    <t>Visit Our Website For More Amazing Spreadsheets.</t>
  </si>
  <si>
    <t>We can custom create any spreadsheets to fit your needs.</t>
  </si>
  <si>
    <t>Website:</t>
  </si>
  <si>
    <t>Email:</t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</si>
  <si>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</si>
  <si>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</si>
  <si>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</si>
  <si>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</si>
  <si>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Our Standard Verison Spreadsheets are password protected to prevent user from accidential deletions or modifications of formulas and VBA codes.  Contact us if you would like to purchase a "Password-Free" Unprotected Version.</t>
  </si>
  <si>
    <t>3)</t>
  </si>
  <si>
    <t>By using our Spreadsheets, user has accepted the above terms and conditions.</t>
  </si>
  <si>
    <t>FREE Standard Version</t>
  </si>
  <si>
    <t>This Is a FREE Standard Version.</t>
  </si>
  <si>
    <t>For A Nominal Fee, We Can Modify This Spreadsheets To Meet Your Specific Needs.</t>
  </si>
  <si>
    <t>Or Contact Us For Pricing On Our Unprotected Version.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</si>
  <si>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</si>
  <si>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t>www.hvacnotebook.com</t>
  </si>
  <si>
    <t>hvacnotebook@yahoo.com</t>
  </si>
  <si>
    <t>v8.1</t>
  </si>
  <si>
    <r>
      <t xml:space="preserve">Net Present Value </t>
    </r>
    <r>
      <rPr>
        <sz val="18"/>
        <color theme="3"/>
        <rFont val="Arial"/>
        <family val="2"/>
      </rPr>
      <t>(1 to 15 years)</t>
    </r>
  </si>
  <si>
    <t>Number of Years (1 to 15)</t>
  </si>
  <si>
    <t>Enter You Notes Here.</t>
  </si>
  <si>
    <t>Project Description: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</si>
</sst>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0.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6"/>
      <name val="Arial"/>
      <family val="2"/>
    </font>
    <font>
      <sz val="10"/>
      <name val="Arial"/>
      <family val="2"/>
    </font>
    <font>
      <b/>
      <i/>
      <sz val="18"/>
      <color theme="0" tint="-0.34998626667073579"/>
      <name val="Arial"/>
      <family val="2"/>
    </font>
    <font>
      <b/>
      <sz val="10"/>
      <name val="Arial"/>
      <family val="2"/>
    </font>
    <font>
      <sz val="10"/>
      <color rgb="FF0000CC"/>
      <name val="Arial"/>
      <family val="2"/>
    </font>
    <font>
      <b/>
      <sz val="14"/>
      <color indexed="56"/>
      <name val="Arial"/>
      <family val="2"/>
    </font>
    <font>
      <b/>
      <sz val="18"/>
      <color theme="3"/>
      <name val="Arial"/>
      <family val="2"/>
    </font>
    <font>
      <sz val="18"/>
      <color theme="3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indexed="12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15" fillId="0" borderId="0"/>
  </cellStyleXfs>
  <cellXfs count="116">
    <xf numFmtId="0" fontId="0" fillId="0" borderId="0" xfId="0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4" fillId="0" borderId="3" xfId="0" applyFont="1" applyFill="1" applyBorder="1"/>
    <xf numFmtId="0" fontId="0" fillId="0" borderId="3" xfId="0" applyBorder="1"/>
    <xf numFmtId="0" fontId="0" fillId="0" borderId="4" xfId="0" applyFill="1" applyBorder="1"/>
    <xf numFmtId="0" fontId="3" fillId="0" borderId="5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0" fillId="0" borderId="0" xfId="0" applyBorder="1"/>
    <xf numFmtId="0" fontId="0" fillId="0" borderId="6" xfId="0" applyFill="1" applyBorder="1" applyProtection="1"/>
    <xf numFmtId="0" fontId="4" fillId="0" borderId="5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protection locked="0"/>
    </xf>
    <xf numFmtId="0" fontId="0" fillId="0" borderId="6" xfId="0" applyFill="1" applyBorder="1"/>
    <xf numFmtId="14" fontId="7" fillId="0" borderId="8" xfId="0" applyNumberFormat="1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7" fillId="0" borderId="0" xfId="0" applyFont="1" applyFill="1" applyBorder="1" applyAlignment="1" applyProtection="1">
      <alignment horizontal="left" vertical="top" wrapText="1" indent="1"/>
      <protection locked="0"/>
    </xf>
    <xf numFmtId="0" fontId="12" fillId="2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 indent="1"/>
    </xf>
    <xf numFmtId="0" fontId="12" fillId="2" borderId="13" xfId="0" applyNumberFormat="1" applyFont="1" applyFill="1" applyBorder="1" applyAlignment="1" applyProtection="1">
      <alignment horizontal="center" vertical="center"/>
      <protection locked="0"/>
    </xf>
    <xf numFmtId="10" fontId="12" fillId="2" borderId="14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11" fillId="0" borderId="0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65" fontId="12" fillId="2" borderId="21" xfId="0" applyNumberFormat="1" applyFont="1" applyFill="1" applyBorder="1" applyAlignment="1" applyProtection="1">
      <alignment horizontal="right" vertical="center" indent="1"/>
      <protection locked="0"/>
    </xf>
    <xf numFmtId="165" fontId="17" fillId="0" borderId="21" xfId="0" applyNumberFormat="1" applyFont="1" applyBorder="1" applyAlignment="1">
      <alignment horizontal="right" vertical="center" indent="1"/>
    </xf>
    <xf numFmtId="166" fontId="17" fillId="0" borderId="21" xfId="0" applyNumberFormat="1" applyFont="1" applyBorder="1" applyAlignment="1">
      <alignment horizontal="center" vertical="center"/>
    </xf>
    <xf numFmtId="165" fontId="17" fillId="0" borderId="22" xfId="0" applyNumberFormat="1" applyFont="1" applyBorder="1" applyAlignment="1">
      <alignment horizontal="right" vertical="center" indent="1"/>
    </xf>
    <xf numFmtId="0" fontId="16" fillId="0" borderId="25" xfId="0" applyNumberFormat="1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165" fontId="12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7" fillId="0" borderId="26" xfId="0" applyNumberFormat="1" applyFont="1" applyBorder="1" applyAlignment="1">
      <alignment horizontal="right" vertical="center" indent="1"/>
    </xf>
    <xf numFmtId="166" fontId="17" fillId="0" borderId="26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65" fontId="12" fillId="2" borderId="28" xfId="0" applyNumberFormat="1" applyFont="1" applyFill="1" applyBorder="1" applyAlignment="1" applyProtection="1">
      <alignment horizontal="right" vertical="center" indent="1"/>
      <protection locked="0"/>
    </xf>
    <xf numFmtId="165" fontId="17" fillId="0" borderId="28" xfId="0" applyNumberFormat="1" applyFont="1" applyBorder="1" applyAlignment="1">
      <alignment horizontal="right" vertical="center" indent="1"/>
    </xf>
    <xf numFmtId="166" fontId="17" fillId="0" borderId="28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right" vertical="center"/>
    </xf>
    <xf numFmtId="165" fontId="11" fillId="0" borderId="33" xfId="0" applyNumberFormat="1" applyFont="1" applyBorder="1" applyAlignment="1">
      <alignment horizontal="right" vertical="center" indent="1"/>
    </xf>
    <xf numFmtId="165" fontId="11" fillId="0" borderId="34" xfId="0" applyNumberFormat="1" applyFont="1" applyBorder="1" applyAlignment="1">
      <alignment horizontal="right" vertical="center" indent="1"/>
    </xf>
    <xf numFmtId="0" fontId="20" fillId="0" borderId="9" xfId="0" applyFont="1" applyFill="1" applyBorder="1"/>
    <xf numFmtId="0" fontId="0" fillId="0" borderId="7" xfId="0" applyBorder="1"/>
    <xf numFmtId="0" fontId="20" fillId="0" borderId="10" xfId="0" applyFont="1" applyFill="1" applyBorder="1" applyAlignment="1">
      <alignment horizontal="right"/>
    </xf>
    <xf numFmtId="0" fontId="0" fillId="0" borderId="0" xfId="0" applyProtection="1">
      <protection locked="0"/>
    </xf>
    <xf numFmtId="0" fontId="28" fillId="0" borderId="0" xfId="4" applyFont="1" applyFill="1" applyBorder="1" applyAlignment="1">
      <alignment horizontal="left"/>
    </xf>
    <xf numFmtId="0" fontId="32" fillId="0" borderId="0" xfId="0" applyFont="1" applyAlignment="1">
      <alignment vertical="top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11" xfId="0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right"/>
    </xf>
    <xf numFmtId="0" fontId="0" fillId="0" borderId="0" xfId="0" applyBorder="1" applyAlignment="1"/>
    <xf numFmtId="0" fontId="27" fillId="0" borderId="0" xfId="0" applyFont="1" applyBorder="1" applyAlignment="1">
      <alignment horizontal="right" vertical="center"/>
    </xf>
    <xf numFmtId="0" fontId="28" fillId="0" borderId="0" xfId="4" applyFont="1" applyBorder="1" applyAlignment="1">
      <alignment horizontal="left" vertical="center"/>
    </xf>
    <xf numFmtId="0" fontId="29" fillId="0" borderId="39" xfId="0" applyFont="1" applyBorder="1" applyAlignment="1">
      <alignment vertical="center"/>
    </xf>
    <xf numFmtId="0" fontId="17" fillId="0" borderId="39" xfId="0" applyFont="1" applyBorder="1" applyAlignment="1">
      <alignment horizontal="right" vertical="top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7" fontId="19" fillId="3" borderId="35" xfId="1" applyNumberFormat="1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3" fontId="33" fillId="4" borderId="43" xfId="6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top"/>
    </xf>
    <xf numFmtId="0" fontId="35" fillId="0" borderId="0" xfId="0" applyFont="1" applyFill="1" applyBorder="1" applyAlignment="1">
      <alignment horizontal="left" vertical="center"/>
    </xf>
    <xf numFmtId="0" fontId="31" fillId="0" borderId="0" xfId="5" applyFont="1" applyBorder="1" applyAlignment="1">
      <alignment horizontal="left" vertical="top" wrapText="1"/>
    </xf>
    <xf numFmtId="0" fontId="28" fillId="0" borderId="0" xfId="4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5" fontId="18" fillId="2" borderId="23" xfId="0" applyNumberFormat="1" applyFont="1" applyFill="1" applyBorder="1" applyAlignment="1" applyProtection="1">
      <alignment horizontal="left" vertical="center" indent="1"/>
      <protection locked="0"/>
    </xf>
    <xf numFmtId="165" fontId="18" fillId="2" borderId="8" xfId="0" applyNumberFormat="1" applyFont="1" applyFill="1" applyBorder="1" applyAlignment="1" applyProtection="1">
      <alignment horizontal="left" vertical="center" indent="1"/>
      <protection locked="0"/>
    </xf>
    <xf numFmtId="165" fontId="18" fillId="2" borderId="24" xfId="0" applyNumberFormat="1" applyFont="1" applyFill="1" applyBorder="1" applyAlignment="1" applyProtection="1">
      <alignment horizontal="left" vertical="center" indent="1"/>
      <protection locked="0"/>
    </xf>
    <xf numFmtId="165" fontId="18" fillId="2" borderId="29" xfId="0" applyNumberFormat="1" applyFont="1" applyFill="1" applyBorder="1" applyAlignment="1" applyProtection="1">
      <alignment horizontal="left" vertical="center" indent="1"/>
      <protection locked="0"/>
    </xf>
    <xf numFmtId="165" fontId="18" fillId="2" borderId="30" xfId="0" applyNumberFormat="1" applyFont="1" applyFill="1" applyBorder="1" applyAlignment="1" applyProtection="1">
      <alignment horizontal="left" vertical="center" indent="1"/>
      <protection locked="0"/>
    </xf>
    <xf numFmtId="165" fontId="18" fillId="2" borderId="31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left" vertical="center" indent="1"/>
      <protection locked="0"/>
    </xf>
    <xf numFmtId="0" fontId="9" fillId="0" borderId="1" xfId="3" applyFont="1" applyBorder="1" applyAlignment="1">
      <alignment horizontal="center"/>
    </xf>
    <xf numFmtId="0" fontId="7" fillId="0" borderId="23" xfId="0" applyFont="1" applyFill="1" applyBorder="1" applyAlignment="1" applyProtection="1">
      <alignment horizontal="left" vertical="top" wrapText="1" indent="1"/>
      <protection locked="0"/>
    </xf>
    <xf numFmtId="0" fontId="7" fillId="0" borderId="8" xfId="0" applyFont="1" applyFill="1" applyBorder="1" applyAlignment="1" applyProtection="1">
      <alignment horizontal="left" vertical="top" wrapText="1" indent="1"/>
      <protection locked="0"/>
    </xf>
    <xf numFmtId="0" fontId="7" fillId="0" borderId="44" xfId="0" applyFont="1" applyFill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</cellXfs>
  <cellStyles count="7">
    <cellStyle name="Currency" xfId="1" builtinId="4"/>
    <cellStyle name="Heading 1" xfId="3" builtinId="16"/>
    <cellStyle name="Hyperlink" xfId="4" builtinId="8"/>
    <cellStyle name="Normal" xfId="0" builtinId="0"/>
    <cellStyle name="Normal 2" xfId="5"/>
    <cellStyle name="Normal 2 2" xfId="6"/>
    <cellStyle name="Percent" xfId="2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5</xdr:row>
      <xdr:rowOff>114300</xdr:rowOff>
    </xdr:from>
    <xdr:to>
      <xdr:col>4</xdr:col>
      <xdr:colOff>514350</xdr:colOff>
      <xdr:row>7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084A27-9193-46E3-9E06-79025268A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1819275"/>
          <a:ext cx="22955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vacnoteb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C3" sqref="C3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55"/>
      <c r="B1" s="57" t="s">
        <v>48</v>
      </c>
    </row>
    <row r="2" spans="1:6" ht="24.75" customHeight="1" x14ac:dyDescent="0.25">
      <c r="B2" s="58"/>
      <c r="C2" s="59"/>
      <c r="D2" s="59"/>
      <c r="E2" s="59"/>
      <c r="F2" s="60"/>
    </row>
    <row r="3" spans="1:6" ht="24.75" customHeight="1" x14ac:dyDescent="0.35">
      <c r="B3" s="61"/>
      <c r="C3" s="62"/>
      <c r="D3" s="63" t="s">
        <v>42</v>
      </c>
      <c r="E3" s="9"/>
      <c r="F3" s="64"/>
    </row>
    <row r="4" spans="1:6" ht="24.75" customHeight="1" x14ac:dyDescent="0.35">
      <c r="B4" s="61"/>
      <c r="C4" s="62"/>
      <c r="D4" s="65" t="s">
        <v>43</v>
      </c>
      <c r="E4" s="9"/>
      <c r="F4" s="64"/>
    </row>
    <row r="5" spans="1:6" ht="35.25" customHeight="1" x14ac:dyDescent="0.25">
      <c r="B5" s="61"/>
      <c r="C5" s="9"/>
      <c r="D5" s="66" t="s">
        <v>44</v>
      </c>
      <c r="E5" s="9"/>
      <c r="F5" s="64"/>
    </row>
    <row r="6" spans="1:6" ht="24.75" customHeight="1" x14ac:dyDescent="0.25">
      <c r="B6" s="61"/>
      <c r="C6" s="9"/>
      <c r="D6" s="66"/>
      <c r="E6" s="9"/>
      <c r="F6" s="64"/>
    </row>
    <row r="7" spans="1:6" ht="24.75" customHeight="1" x14ac:dyDescent="0.25">
      <c r="B7" s="61"/>
      <c r="C7" s="9"/>
      <c r="D7" s="67"/>
      <c r="E7" s="9"/>
      <c r="F7" s="64"/>
    </row>
    <row r="8" spans="1:6" ht="24.75" customHeight="1" x14ac:dyDescent="0.25">
      <c r="B8" s="61"/>
      <c r="C8" s="9"/>
      <c r="D8" s="9"/>
      <c r="E8" s="9"/>
      <c r="F8" s="64"/>
    </row>
    <row r="9" spans="1:6" ht="24.75" customHeight="1" x14ac:dyDescent="0.4">
      <c r="B9" s="61"/>
      <c r="C9" s="9"/>
      <c r="D9" s="68" t="s">
        <v>30</v>
      </c>
      <c r="E9" s="9"/>
      <c r="F9" s="64"/>
    </row>
    <row r="10" spans="1:6" ht="24.75" customHeight="1" x14ac:dyDescent="0.25">
      <c r="B10" s="61"/>
      <c r="C10" s="9"/>
      <c r="D10" s="69" t="s">
        <v>31</v>
      </c>
      <c r="E10" s="9"/>
      <c r="F10" s="64"/>
    </row>
    <row r="11" spans="1:6" ht="24.75" customHeight="1" x14ac:dyDescent="0.25">
      <c r="B11" s="61"/>
      <c r="C11" s="70" t="s">
        <v>32</v>
      </c>
      <c r="D11" s="56" t="s">
        <v>46</v>
      </c>
      <c r="E11" s="71"/>
      <c r="F11" s="64"/>
    </row>
    <row r="12" spans="1:6" ht="24.75" customHeight="1" x14ac:dyDescent="0.25">
      <c r="B12" s="61"/>
      <c r="C12" s="72" t="s">
        <v>33</v>
      </c>
      <c r="D12" s="73" t="s">
        <v>47</v>
      </c>
      <c r="E12" s="9"/>
      <c r="F12" s="64"/>
    </row>
    <row r="13" spans="1:6" ht="24.75" customHeight="1" x14ac:dyDescent="0.25">
      <c r="B13" s="61"/>
      <c r="C13" s="72"/>
      <c r="D13" s="73"/>
      <c r="E13" s="9"/>
      <c r="F13" s="64"/>
    </row>
    <row r="14" spans="1:6" ht="24.75" customHeight="1" x14ac:dyDescent="0.25">
      <c r="B14" s="61"/>
      <c r="C14" s="81" t="s">
        <v>45</v>
      </c>
      <c r="D14" s="82">
        <v>123</v>
      </c>
      <c r="E14" s="9"/>
      <c r="F14" s="64"/>
    </row>
    <row r="15" spans="1:6" ht="24.75" customHeight="1" x14ac:dyDescent="0.25">
      <c r="B15" s="61"/>
      <c r="C15" s="72"/>
      <c r="D15" s="9"/>
      <c r="E15" s="9"/>
      <c r="F15" s="64"/>
    </row>
    <row r="16" spans="1:6" ht="24.75" customHeight="1" x14ac:dyDescent="0.25">
      <c r="B16" s="74" t="s">
        <v>34</v>
      </c>
      <c r="C16" s="9"/>
      <c r="D16" s="9"/>
      <c r="E16" s="9"/>
      <c r="F16" s="64"/>
    </row>
    <row r="17" spans="2:6" ht="42.75" customHeight="1" x14ac:dyDescent="0.25">
      <c r="B17" s="75" t="s">
        <v>35</v>
      </c>
      <c r="C17" s="86" t="s">
        <v>36</v>
      </c>
      <c r="D17" s="86"/>
      <c r="E17" s="86"/>
      <c r="F17" s="64"/>
    </row>
    <row r="18" spans="2:6" ht="53.25" customHeight="1" x14ac:dyDescent="0.25">
      <c r="B18" s="75" t="s">
        <v>37</v>
      </c>
      <c r="C18" s="86" t="s">
        <v>38</v>
      </c>
      <c r="D18" s="86"/>
      <c r="E18" s="86"/>
      <c r="F18" s="64"/>
    </row>
    <row r="19" spans="2:6" ht="42.75" customHeight="1" x14ac:dyDescent="0.25">
      <c r="B19" s="75" t="s">
        <v>39</v>
      </c>
      <c r="C19" s="86" t="s">
        <v>40</v>
      </c>
      <c r="D19" s="86"/>
      <c r="E19" s="86"/>
      <c r="F19" s="64"/>
    </row>
    <row r="20" spans="2:6" ht="42.75" customHeight="1" x14ac:dyDescent="0.25">
      <c r="B20" s="76"/>
      <c r="C20" s="77"/>
      <c r="D20" s="77"/>
      <c r="E20" s="77"/>
      <c r="F20" s="78"/>
    </row>
  </sheetData>
  <sheetProtection algorithmName="SHA-512" hashValue="MftEAf2bFmEHBqwP2895zWMwUXEaLs/+G4FWO2+H2H2EYaFZOn/VtVJrkgOe0J7B8NHBgsPhaNkS2xsD8hDd8g==" saltValue="LZGyHSBbY4nyYDxVBgNm9Q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workbookViewId="0">
      <selection activeCell="B11" sqref="B11:L11"/>
    </sheetView>
  </sheetViews>
  <sheetFormatPr defaultRowHeight="17.45" customHeight="1" x14ac:dyDescent="0.25"/>
  <cols>
    <col min="1" max="1" width="3.140625" customWidth="1"/>
    <col min="2" max="2" width="8" customWidth="1"/>
    <col min="3" max="3" width="10.7109375" customWidth="1"/>
    <col min="4" max="4" width="10.140625" customWidth="1"/>
    <col min="5" max="5" width="17.28515625" customWidth="1"/>
    <col min="6" max="6" width="19" customWidth="1"/>
    <col min="7" max="7" width="16.28515625" customWidth="1"/>
    <col min="8" max="8" width="12.140625" customWidth="1"/>
    <col min="9" max="10" width="16.28515625" customWidth="1"/>
    <col min="11" max="11" width="8.140625" customWidth="1"/>
    <col min="12" max="12" width="12" customWidth="1"/>
    <col min="13" max="13" width="3.28515625" customWidth="1"/>
  </cols>
  <sheetData>
    <row r="1" spans="1:13" ht="17.45" customHeight="1" x14ac:dyDescent="0.25">
      <c r="A1" s="1"/>
      <c r="B1" s="2"/>
      <c r="C1" s="3"/>
      <c r="D1" s="3"/>
      <c r="E1" s="4"/>
      <c r="F1" s="4"/>
      <c r="G1" s="4"/>
      <c r="H1" s="95" t="s">
        <v>41</v>
      </c>
      <c r="I1" s="95"/>
      <c r="J1" s="95"/>
      <c r="K1" s="95"/>
      <c r="L1" s="95"/>
      <c r="M1" s="5"/>
    </row>
    <row r="2" spans="1:13" ht="17.45" customHeight="1" x14ac:dyDescent="0.25">
      <c r="A2" s="6"/>
      <c r="B2" s="7"/>
      <c r="C2" s="8"/>
      <c r="D2" s="8"/>
      <c r="E2" s="9"/>
      <c r="F2" s="9"/>
      <c r="G2" s="9"/>
      <c r="H2" s="96"/>
      <c r="I2" s="96"/>
      <c r="J2" s="96"/>
      <c r="K2" s="96"/>
      <c r="L2" s="96"/>
      <c r="M2" s="10"/>
    </row>
    <row r="3" spans="1:13" ht="17.45" customHeight="1" x14ac:dyDescent="0.25">
      <c r="A3" s="11"/>
      <c r="B3" s="12"/>
      <c r="C3" s="83" t="s">
        <v>0</v>
      </c>
      <c r="D3" s="97" t="s">
        <v>1</v>
      </c>
      <c r="E3" s="97"/>
      <c r="F3" s="97"/>
      <c r="G3" s="97"/>
      <c r="H3" s="97"/>
      <c r="I3" s="97"/>
      <c r="J3" s="97"/>
      <c r="K3" s="97"/>
      <c r="L3" s="97"/>
      <c r="M3" s="10"/>
    </row>
    <row r="4" spans="1:13" ht="17.45" customHeight="1" x14ac:dyDescent="0.25">
      <c r="A4" s="11"/>
      <c r="B4" s="12"/>
      <c r="C4" s="83" t="s">
        <v>2</v>
      </c>
      <c r="D4" s="14">
        <v>30206</v>
      </c>
      <c r="E4" s="15"/>
      <c r="F4" s="9"/>
      <c r="I4" s="83" t="s">
        <v>3</v>
      </c>
      <c r="J4" s="14" t="s">
        <v>4</v>
      </c>
      <c r="K4" s="83" t="s">
        <v>5</v>
      </c>
      <c r="L4" s="14" t="s">
        <v>6</v>
      </c>
      <c r="M4" s="16"/>
    </row>
    <row r="5" spans="1:13" ht="17.45" customHeight="1" x14ac:dyDescent="0.25">
      <c r="A5" s="11"/>
      <c r="B5" s="12"/>
      <c r="C5" s="83" t="s">
        <v>7</v>
      </c>
      <c r="D5" s="14" t="s">
        <v>8</v>
      </c>
      <c r="E5" s="12"/>
      <c r="F5" s="9"/>
      <c r="I5" s="83" t="s">
        <v>9</v>
      </c>
      <c r="J5" s="14" t="s">
        <v>10</v>
      </c>
      <c r="K5" s="83" t="s">
        <v>11</v>
      </c>
      <c r="L5" s="17">
        <v>43097</v>
      </c>
      <c r="M5" s="16"/>
    </row>
    <row r="6" spans="1:13" ht="17.45" customHeight="1" x14ac:dyDescent="0.25">
      <c r="A6" s="11"/>
      <c r="B6" s="12"/>
      <c r="C6" s="13"/>
      <c r="D6" s="18"/>
      <c r="E6" s="12"/>
      <c r="F6" s="13"/>
      <c r="G6" s="19"/>
      <c r="H6" s="13"/>
      <c r="I6" s="20"/>
      <c r="J6" s="20"/>
      <c r="K6" s="20"/>
      <c r="L6" s="20"/>
      <c r="M6" s="16"/>
    </row>
    <row r="7" spans="1:13" ht="21.6" customHeight="1" thickBot="1" x14ac:dyDescent="0.4">
      <c r="A7" s="11"/>
      <c r="B7" s="98" t="s">
        <v>49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16"/>
    </row>
    <row r="8" spans="1:13" ht="17.45" customHeight="1" thickTop="1" x14ac:dyDescent="0.25">
      <c r="A8" s="11"/>
      <c r="B8" s="12"/>
      <c r="C8" s="13"/>
      <c r="D8" s="18"/>
      <c r="E8" s="12"/>
      <c r="F8" s="13"/>
      <c r="G8" s="19"/>
      <c r="H8" s="13"/>
      <c r="I8" s="20"/>
      <c r="J8" s="20"/>
      <c r="K8" s="20"/>
      <c r="L8" s="20"/>
      <c r="M8" s="16"/>
    </row>
    <row r="9" spans="1:13" ht="17.45" customHeight="1" x14ac:dyDescent="0.25">
      <c r="A9" s="11"/>
      <c r="B9" s="12"/>
      <c r="C9" s="13"/>
      <c r="D9" s="18"/>
      <c r="E9" s="12"/>
      <c r="F9" s="13"/>
      <c r="G9" s="19"/>
      <c r="H9" s="13"/>
      <c r="I9" s="20"/>
      <c r="J9" s="20"/>
      <c r="K9" s="20"/>
      <c r="L9" s="20"/>
      <c r="M9" s="16"/>
    </row>
    <row r="10" spans="1:13" ht="17.45" customHeight="1" x14ac:dyDescent="0.25">
      <c r="A10" s="11"/>
      <c r="B10" s="85" t="s">
        <v>52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6"/>
    </row>
    <row r="11" spans="1:13" ht="93.75" customHeight="1" x14ac:dyDescent="0.25">
      <c r="A11" s="21"/>
      <c r="B11" s="99" t="s">
        <v>13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1"/>
      <c r="M11" s="22"/>
    </row>
    <row r="12" spans="1:13" ht="13.9" customHeight="1" x14ac:dyDescent="0.25">
      <c r="A12" s="2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2"/>
    </row>
    <row r="13" spans="1:13" ht="17.45" customHeight="1" x14ac:dyDescent="0.25">
      <c r="A13" s="21"/>
      <c r="B13" s="102" t="s">
        <v>14</v>
      </c>
      <c r="C13" s="103"/>
      <c r="D13" s="24">
        <v>2018</v>
      </c>
      <c r="E13" s="25" t="s">
        <v>15</v>
      </c>
      <c r="F13" s="9"/>
      <c r="G13" s="9"/>
      <c r="H13" s="9"/>
      <c r="I13" s="9"/>
      <c r="J13" s="9"/>
      <c r="K13" s="9"/>
      <c r="L13" s="9"/>
      <c r="M13" s="22"/>
    </row>
    <row r="14" spans="1:13" ht="17.45" customHeight="1" x14ac:dyDescent="0.25">
      <c r="A14" s="21"/>
      <c r="B14" s="102" t="s">
        <v>16</v>
      </c>
      <c r="C14" s="103"/>
      <c r="D14" s="26">
        <v>12</v>
      </c>
      <c r="E14" s="25" t="s">
        <v>50</v>
      </c>
      <c r="F14" s="9"/>
      <c r="G14" s="9"/>
      <c r="H14" s="9"/>
      <c r="I14" s="9"/>
      <c r="J14" s="9"/>
      <c r="K14" s="9"/>
      <c r="L14" s="9"/>
      <c r="M14" s="22"/>
    </row>
    <row r="15" spans="1:13" ht="17.45" customHeight="1" x14ac:dyDescent="0.25">
      <c r="A15" s="21"/>
      <c r="B15" s="102" t="s">
        <v>17</v>
      </c>
      <c r="C15" s="103"/>
      <c r="D15" s="27">
        <v>0.05</v>
      </c>
      <c r="E15" s="28"/>
      <c r="F15" s="9"/>
      <c r="G15" s="9"/>
      <c r="H15" s="9"/>
      <c r="I15" s="9"/>
      <c r="J15" s="9"/>
      <c r="K15" s="9"/>
      <c r="L15" s="9"/>
      <c r="M15" s="22"/>
    </row>
    <row r="16" spans="1:13" ht="17.45" customHeight="1" x14ac:dyDescent="0.25">
      <c r="A16" s="21"/>
      <c r="B16" s="29"/>
      <c r="C16" s="29"/>
      <c r="D16" s="29"/>
      <c r="E16" s="28"/>
      <c r="F16" s="9"/>
      <c r="G16" s="9"/>
      <c r="H16" s="9"/>
      <c r="I16" s="9"/>
      <c r="J16" s="9"/>
      <c r="K16" s="9"/>
      <c r="L16" s="9"/>
      <c r="M16" s="22"/>
    </row>
    <row r="17" spans="1:13" ht="17.45" customHeight="1" x14ac:dyDescent="0.25">
      <c r="A17" s="2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22"/>
    </row>
    <row r="18" spans="1:13" ht="34.15" customHeight="1" thickBot="1" x14ac:dyDescent="0.3">
      <c r="A18" s="21"/>
      <c r="B18" s="9"/>
      <c r="C18" s="30" t="s">
        <v>18</v>
      </c>
      <c r="D18" s="31" t="s">
        <v>19</v>
      </c>
      <c r="E18" s="32" t="s">
        <v>20</v>
      </c>
      <c r="F18" s="32" t="s">
        <v>21</v>
      </c>
      <c r="G18" s="32" t="s">
        <v>22</v>
      </c>
      <c r="H18" s="32" t="s">
        <v>23</v>
      </c>
      <c r="I18" s="32" t="s">
        <v>24</v>
      </c>
      <c r="J18" s="104" t="s">
        <v>25</v>
      </c>
      <c r="K18" s="105"/>
      <c r="L18" s="106"/>
      <c r="M18" s="22"/>
    </row>
    <row r="19" spans="1:13" ht="18.600000000000001" customHeight="1" thickTop="1" x14ac:dyDescent="0.25">
      <c r="A19" s="21"/>
      <c r="B19" s="9"/>
      <c r="C19" s="33">
        <f>D13</f>
        <v>2018</v>
      </c>
      <c r="D19" s="34">
        <v>0</v>
      </c>
      <c r="E19" s="35">
        <v>1000</v>
      </c>
      <c r="F19" s="35"/>
      <c r="G19" s="36">
        <f t="shared" ref="G19:G34" si="0">IF(C19="", "", F19-E19)</f>
        <v>-1000</v>
      </c>
      <c r="H19" s="37">
        <f t="shared" ref="H19:H34" si="1">IF(C19="","", 1/((1+$D$15)^D19))</f>
        <v>1</v>
      </c>
      <c r="I19" s="38">
        <f t="shared" ref="I19:I34" si="2">IF(C19="","", G19*H19)</f>
        <v>-1000</v>
      </c>
      <c r="J19" s="89" t="s">
        <v>26</v>
      </c>
      <c r="K19" s="90"/>
      <c r="L19" s="91"/>
      <c r="M19" s="22"/>
    </row>
    <row r="20" spans="1:13" ht="18.600000000000001" customHeight="1" x14ac:dyDescent="0.25">
      <c r="A20" s="21"/>
      <c r="B20" s="9"/>
      <c r="C20" s="39">
        <f>IF($D$13+D20&lt;=$D$13+$D$14,$D$13+D20,"")</f>
        <v>2019</v>
      </c>
      <c r="D20" s="40">
        <v>1</v>
      </c>
      <c r="E20" s="41"/>
      <c r="F20" s="41">
        <v>200</v>
      </c>
      <c r="G20" s="42">
        <f t="shared" si="0"/>
        <v>200</v>
      </c>
      <c r="H20" s="43">
        <f t="shared" si="1"/>
        <v>0.95238095238095233</v>
      </c>
      <c r="I20" s="42">
        <f t="shared" si="2"/>
        <v>190.47619047619045</v>
      </c>
      <c r="J20" s="89" t="s">
        <v>27</v>
      </c>
      <c r="K20" s="90"/>
      <c r="L20" s="91"/>
      <c r="M20" s="22"/>
    </row>
    <row r="21" spans="1:13" ht="18.600000000000001" customHeight="1" x14ac:dyDescent="0.25">
      <c r="A21" s="21"/>
      <c r="B21" s="9"/>
      <c r="C21" s="39">
        <f>IF($D$13+D21&lt;=$D$13+$D$14,$D$13+D21,"")</f>
        <v>2020</v>
      </c>
      <c r="D21" s="40">
        <v>2</v>
      </c>
      <c r="E21" s="41"/>
      <c r="F21" s="41">
        <v>200</v>
      </c>
      <c r="G21" s="42">
        <f t="shared" si="0"/>
        <v>200</v>
      </c>
      <c r="H21" s="43">
        <f t="shared" si="1"/>
        <v>0.90702947845804982</v>
      </c>
      <c r="I21" s="42">
        <f t="shared" si="2"/>
        <v>181.40589569160997</v>
      </c>
      <c r="J21" s="89" t="s">
        <v>27</v>
      </c>
      <c r="K21" s="90"/>
      <c r="L21" s="91"/>
      <c r="M21" s="22"/>
    </row>
    <row r="22" spans="1:13" ht="18.600000000000001" customHeight="1" x14ac:dyDescent="0.25">
      <c r="A22" s="21"/>
      <c r="B22" s="9"/>
      <c r="C22" s="39">
        <f>IF($D$13+D22&lt;=$D$13+$D$14,$D$13+D22,"")</f>
        <v>2021</v>
      </c>
      <c r="D22" s="40">
        <v>3</v>
      </c>
      <c r="E22" s="41"/>
      <c r="F22" s="41">
        <v>200</v>
      </c>
      <c r="G22" s="42">
        <f t="shared" si="0"/>
        <v>200</v>
      </c>
      <c r="H22" s="43">
        <f t="shared" si="1"/>
        <v>0.86383759853147601</v>
      </c>
      <c r="I22" s="42">
        <f t="shared" si="2"/>
        <v>172.76751970629519</v>
      </c>
      <c r="J22" s="89" t="s">
        <v>27</v>
      </c>
      <c r="K22" s="90"/>
      <c r="L22" s="91"/>
      <c r="M22" s="22"/>
    </row>
    <row r="23" spans="1:13" ht="18.600000000000001" customHeight="1" x14ac:dyDescent="0.25">
      <c r="A23" s="21"/>
      <c r="B23" s="9"/>
      <c r="C23" s="39">
        <f t="shared" ref="C23:C34" si="3">IF($D$13+D23&lt;=$D$13+$D$14,$D$13+D23,"")</f>
        <v>2022</v>
      </c>
      <c r="D23" s="40">
        <v>4</v>
      </c>
      <c r="E23" s="41"/>
      <c r="F23" s="41">
        <v>200</v>
      </c>
      <c r="G23" s="42">
        <f t="shared" si="0"/>
        <v>200</v>
      </c>
      <c r="H23" s="43">
        <f t="shared" si="1"/>
        <v>0.82270247479188197</v>
      </c>
      <c r="I23" s="42">
        <f t="shared" si="2"/>
        <v>164.5404949583764</v>
      </c>
      <c r="J23" s="89" t="s">
        <v>27</v>
      </c>
      <c r="K23" s="90"/>
      <c r="L23" s="91"/>
      <c r="M23" s="22"/>
    </row>
    <row r="24" spans="1:13" ht="18.600000000000001" customHeight="1" x14ac:dyDescent="0.25">
      <c r="A24" s="21"/>
      <c r="B24" s="9"/>
      <c r="C24" s="39">
        <f t="shared" si="3"/>
        <v>2023</v>
      </c>
      <c r="D24" s="40">
        <v>5</v>
      </c>
      <c r="E24" s="41"/>
      <c r="F24" s="41">
        <v>200</v>
      </c>
      <c r="G24" s="42">
        <f t="shared" si="0"/>
        <v>200</v>
      </c>
      <c r="H24" s="43">
        <f t="shared" si="1"/>
        <v>0.78352616646845896</v>
      </c>
      <c r="I24" s="42">
        <f t="shared" si="2"/>
        <v>156.7052332936918</v>
      </c>
      <c r="J24" s="89" t="s">
        <v>27</v>
      </c>
      <c r="K24" s="90"/>
      <c r="L24" s="91"/>
      <c r="M24" s="22"/>
    </row>
    <row r="25" spans="1:13" ht="18.600000000000001" customHeight="1" x14ac:dyDescent="0.25">
      <c r="A25" s="21"/>
      <c r="B25" s="9"/>
      <c r="C25" s="39">
        <f t="shared" si="3"/>
        <v>2024</v>
      </c>
      <c r="D25" s="40">
        <v>6</v>
      </c>
      <c r="E25" s="41"/>
      <c r="F25" s="41">
        <v>200</v>
      </c>
      <c r="G25" s="42">
        <f t="shared" si="0"/>
        <v>200</v>
      </c>
      <c r="H25" s="43">
        <f t="shared" si="1"/>
        <v>0.74621539663662761</v>
      </c>
      <c r="I25" s="42">
        <f t="shared" si="2"/>
        <v>149.24307932732552</v>
      </c>
      <c r="J25" s="89" t="s">
        <v>27</v>
      </c>
      <c r="K25" s="90"/>
      <c r="L25" s="91"/>
      <c r="M25" s="22"/>
    </row>
    <row r="26" spans="1:13" ht="18.600000000000001" customHeight="1" x14ac:dyDescent="0.25">
      <c r="A26" s="21"/>
      <c r="B26" s="9"/>
      <c r="C26" s="39">
        <f t="shared" si="3"/>
        <v>2025</v>
      </c>
      <c r="D26" s="40">
        <v>7</v>
      </c>
      <c r="E26" s="41"/>
      <c r="F26" s="41">
        <v>200</v>
      </c>
      <c r="G26" s="42">
        <f t="shared" si="0"/>
        <v>200</v>
      </c>
      <c r="H26" s="43">
        <f t="shared" si="1"/>
        <v>0.71068133013012147</v>
      </c>
      <c r="I26" s="42">
        <f t="shared" si="2"/>
        <v>142.13626602602429</v>
      </c>
      <c r="J26" s="89" t="s">
        <v>27</v>
      </c>
      <c r="K26" s="90"/>
      <c r="L26" s="91"/>
      <c r="M26" s="22"/>
    </row>
    <row r="27" spans="1:13" ht="18.600000000000001" customHeight="1" x14ac:dyDescent="0.25">
      <c r="A27" s="21"/>
      <c r="B27" s="9"/>
      <c r="C27" s="39">
        <f t="shared" si="3"/>
        <v>2026</v>
      </c>
      <c r="D27" s="40">
        <v>8</v>
      </c>
      <c r="E27" s="41"/>
      <c r="F27" s="41">
        <v>200</v>
      </c>
      <c r="G27" s="42">
        <f t="shared" si="0"/>
        <v>200</v>
      </c>
      <c r="H27" s="43">
        <f t="shared" si="1"/>
        <v>0.67683936202868722</v>
      </c>
      <c r="I27" s="42">
        <f t="shared" si="2"/>
        <v>135.36787240573744</v>
      </c>
      <c r="J27" s="89" t="s">
        <v>27</v>
      </c>
      <c r="K27" s="90"/>
      <c r="L27" s="91"/>
      <c r="M27" s="22"/>
    </row>
    <row r="28" spans="1:13" ht="18.600000000000001" customHeight="1" x14ac:dyDescent="0.25">
      <c r="A28" s="21"/>
      <c r="B28" s="9"/>
      <c r="C28" s="39">
        <f t="shared" si="3"/>
        <v>2027</v>
      </c>
      <c r="D28" s="40">
        <v>9</v>
      </c>
      <c r="E28" s="41"/>
      <c r="F28" s="41">
        <v>200</v>
      </c>
      <c r="G28" s="42">
        <f t="shared" si="0"/>
        <v>200</v>
      </c>
      <c r="H28" s="43">
        <f t="shared" si="1"/>
        <v>0.64460891621779726</v>
      </c>
      <c r="I28" s="42">
        <f t="shared" si="2"/>
        <v>128.92178324355945</v>
      </c>
      <c r="J28" s="89" t="s">
        <v>27</v>
      </c>
      <c r="K28" s="90"/>
      <c r="L28" s="91"/>
      <c r="M28" s="22"/>
    </row>
    <row r="29" spans="1:13" ht="18.600000000000001" customHeight="1" x14ac:dyDescent="0.25">
      <c r="A29" s="21"/>
      <c r="B29" s="9"/>
      <c r="C29" s="39">
        <f t="shared" si="3"/>
        <v>2028</v>
      </c>
      <c r="D29" s="40">
        <v>10</v>
      </c>
      <c r="E29" s="41"/>
      <c r="F29" s="41">
        <v>200</v>
      </c>
      <c r="G29" s="42">
        <f t="shared" si="0"/>
        <v>200</v>
      </c>
      <c r="H29" s="43">
        <f t="shared" si="1"/>
        <v>0.61391325354075932</v>
      </c>
      <c r="I29" s="42">
        <f t="shared" si="2"/>
        <v>122.78265070815186</v>
      </c>
      <c r="J29" s="89" t="s">
        <v>27</v>
      </c>
      <c r="K29" s="90"/>
      <c r="L29" s="91"/>
      <c r="M29" s="22"/>
    </row>
    <row r="30" spans="1:13" ht="18.600000000000001" customHeight="1" x14ac:dyDescent="0.25">
      <c r="A30" s="21"/>
      <c r="B30" s="9"/>
      <c r="C30" s="39">
        <f t="shared" si="3"/>
        <v>2029</v>
      </c>
      <c r="D30" s="40">
        <v>11</v>
      </c>
      <c r="E30" s="41"/>
      <c r="F30" s="41">
        <v>200</v>
      </c>
      <c r="G30" s="42">
        <f t="shared" si="0"/>
        <v>200</v>
      </c>
      <c r="H30" s="43">
        <f t="shared" si="1"/>
        <v>0.5846792890864374</v>
      </c>
      <c r="I30" s="42">
        <f t="shared" si="2"/>
        <v>116.93585781728748</v>
      </c>
      <c r="J30" s="89" t="s">
        <v>27</v>
      </c>
      <c r="K30" s="90"/>
      <c r="L30" s="91"/>
      <c r="M30" s="22"/>
    </row>
    <row r="31" spans="1:13" ht="18.600000000000001" customHeight="1" x14ac:dyDescent="0.25">
      <c r="A31" s="21"/>
      <c r="B31" s="9"/>
      <c r="C31" s="39">
        <f t="shared" si="3"/>
        <v>2030</v>
      </c>
      <c r="D31" s="40">
        <v>12</v>
      </c>
      <c r="E31" s="41"/>
      <c r="F31" s="41">
        <v>200</v>
      </c>
      <c r="G31" s="42">
        <f t="shared" si="0"/>
        <v>200</v>
      </c>
      <c r="H31" s="43">
        <f t="shared" si="1"/>
        <v>0.5568374181775595</v>
      </c>
      <c r="I31" s="42">
        <f t="shared" si="2"/>
        <v>111.3674836355119</v>
      </c>
      <c r="J31" s="89" t="s">
        <v>27</v>
      </c>
      <c r="K31" s="90"/>
      <c r="L31" s="91"/>
      <c r="M31" s="22"/>
    </row>
    <row r="32" spans="1:13" ht="18.600000000000001" customHeight="1" x14ac:dyDescent="0.25">
      <c r="A32" s="21"/>
      <c r="B32" s="9"/>
      <c r="C32" s="39" t="str">
        <f t="shared" si="3"/>
        <v/>
      </c>
      <c r="D32" s="40">
        <v>13</v>
      </c>
      <c r="E32" s="41"/>
      <c r="F32" s="41"/>
      <c r="G32" s="42" t="str">
        <f t="shared" si="0"/>
        <v/>
      </c>
      <c r="H32" s="43" t="str">
        <f t="shared" si="1"/>
        <v/>
      </c>
      <c r="I32" s="42" t="str">
        <f t="shared" si="2"/>
        <v/>
      </c>
      <c r="J32" s="89" t="s">
        <v>27</v>
      </c>
      <c r="K32" s="90"/>
      <c r="L32" s="91"/>
      <c r="M32" s="22"/>
    </row>
    <row r="33" spans="1:13" ht="18.600000000000001" customHeight="1" x14ac:dyDescent="0.25">
      <c r="A33" s="21"/>
      <c r="B33" s="9"/>
      <c r="C33" s="39" t="str">
        <f t="shared" si="3"/>
        <v/>
      </c>
      <c r="D33" s="40">
        <v>14</v>
      </c>
      <c r="E33" s="41"/>
      <c r="F33" s="41"/>
      <c r="G33" s="42" t="str">
        <f t="shared" si="0"/>
        <v/>
      </c>
      <c r="H33" s="43" t="str">
        <f t="shared" si="1"/>
        <v/>
      </c>
      <c r="I33" s="42" t="str">
        <f t="shared" si="2"/>
        <v/>
      </c>
      <c r="J33" s="89"/>
      <c r="K33" s="90"/>
      <c r="L33" s="91"/>
      <c r="M33" s="22"/>
    </row>
    <row r="34" spans="1:13" ht="18.600000000000001" customHeight="1" x14ac:dyDescent="0.25">
      <c r="A34" s="21"/>
      <c r="B34" s="9"/>
      <c r="C34" s="44" t="str">
        <f t="shared" si="3"/>
        <v/>
      </c>
      <c r="D34" s="45">
        <v>15</v>
      </c>
      <c r="E34" s="46"/>
      <c r="F34" s="46"/>
      <c r="G34" s="47" t="str">
        <f t="shared" si="0"/>
        <v/>
      </c>
      <c r="H34" s="48" t="str">
        <f t="shared" si="1"/>
        <v/>
      </c>
      <c r="I34" s="47" t="str">
        <f t="shared" si="2"/>
        <v/>
      </c>
      <c r="J34" s="92"/>
      <c r="K34" s="93"/>
      <c r="L34" s="94"/>
      <c r="M34" s="22"/>
    </row>
    <row r="35" spans="1:13" ht="18.600000000000001" customHeight="1" x14ac:dyDescent="0.25">
      <c r="A35" s="21"/>
      <c r="B35" s="9"/>
      <c r="C35" s="9"/>
      <c r="D35" s="49" t="s">
        <v>28</v>
      </c>
      <c r="E35" s="50">
        <f>SUM(E19:E34)</f>
        <v>1000</v>
      </c>
      <c r="F35" s="50">
        <f>SUM(F19:F34)</f>
        <v>2400</v>
      </c>
      <c r="G35" s="51">
        <f>SUM(G19:G34)</f>
        <v>1400</v>
      </c>
      <c r="H35" s="80" t="s">
        <v>28</v>
      </c>
      <c r="I35" s="79">
        <f>SUM(I19:I34)</f>
        <v>772.65032728976178</v>
      </c>
      <c r="J35" s="9"/>
      <c r="K35" s="9"/>
      <c r="L35" s="9"/>
      <c r="M35" s="22"/>
    </row>
    <row r="36" spans="1:13" ht="17.45" customHeight="1" x14ac:dyDescent="0.25">
      <c r="A36" s="2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2"/>
    </row>
    <row r="37" spans="1:13" ht="17.45" customHeight="1" x14ac:dyDescent="0.25">
      <c r="A37" s="2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22"/>
    </row>
    <row r="38" spans="1:13" ht="17.45" customHeight="1" x14ac:dyDescent="0.25">
      <c r="A38" s="21"/>
      <c r="B38" s="9"/>
      <c r="C38" s="84" t="s">
        <v>12</v>
      </c>
      <c r="D38" s="9"/>
      <c r="E38" s="9"/>
      <c r="F38" s="9"/>
      <c r="G38" s="9"/>
      <c r="H38" s="9"/>
      <c r="I38" s="9"/>
      <c r="J38" s="9"/>
      <c r="K38" s="9"/>
      <c r="L38" s="9"/>
      <c r="M38" s="22"/>
    </row>
    <row r="39" spans="1:13" ht="17.45" customHeight="1" x14ac:dyDescent="0.25">
      <c r="A39" s="21"/>
      <c r="B39" s="9"/>
      <c r="C39" s="107" t="s">
        <v>51</v>
      </c>
      <c r="D39" s="108"/>
      <c r="E39" s="108"/>
      <c r="F39" s="108"/>
      <c r="G39" s="108"/>
      <c r="H39" s="108"/>
      <c r="I39" s="108"/>
      <c r="J39" s="108"/>
      <c r="K39" s="108"/>
      <c r="L39" s="109"/>
      <c r="M39" s="22"/>
    </row>
    <row r="40" spans="1:13" ht="17.45" customHeight="1" x14ac:dyDescent="0.25">
      <c r="A40" s="21"/>
      <c r="B40" s="9"/>
      <c r="C40" s="110"/>
      <c r="D40" s="111"/>
      <c r="E40" s="111"/>
      <c r="F40" s="111"/>
      <c r="G40" s="111"/>
      <c r="H40" s="111"/>
      <c r="I40" s="111"/>
      <c r="J40" s="111"/>
      <c r="K40" s="111"/>
      <c r="L40" s="112"/>
      <c r="M40" s="22"/>
    </row>
    <row r="41" spans="1:13" ht="17.45" customHeight="1" x14ac:dyDescent="0.25">
      <c r="A41" s="21"/>
      <c r="B41" s="9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22"/>
    </row>
    <row r="42" spans="1:13" ht="17.45" customHeight="1" x14ac:dyDescent="0.25">
      <c r="A42" s="21"/>
      <c r="B42" s="9"/>
      <c r="C42" s="110"/>
      <c r="D42" s="111"/>
      <c r="E42" s="111"/>
      <c r="F42" s="111"/>
      <c r="G42" s="111"/>
      <c r="H42" s="111"/>
      <c r="I42" s="111"/>
      <c r="J42" s="111"/>
      <c r="K42" s="111"/>
      <c r="L42" s="112"/>
      <c r="M42" s="22"/>
    </row>
    <row r="43" spans="1:13" ht="17.45" customHeight="1" x14ac:dyDescent="0.25">
      <c r="A43" s="21"/>
      <c r="B43" s="9"/>
      <c r="C43" s="110"/>
      <c r="D43" s="111"/>
      <c r="E43" s="111"/>
      <c r="F43" s="111"/>
      <c r="G43" s="111"/>
      <c r="H43" s="111"/>
      <c r="I43" s="111"/>
      <c r="J43" s="111"/>
      <c r="K43" s="111"/>
      <c r="L43" s="112"/>
      <c r="M43" s="22"/>
    </row>
    <row r="44" spans="1:13" ht="17.45" customHeight="1" x14ac:dyDescent="0.25">
      <c r="A44" s="21"/>
      <c r="B44" s="9"/>
      <c r="C44" s="110"/>
      <c r="D44" s="111"/>
      <c r="E44" s="111"/>
      <c r="F44" s="111"/>
      <c r="G44" s="111"/>
      <c r="H44" s="111"/>
      <c r="I44" s="111"/>
      <c r="J44" s="111"/>
      <c r="K44" s="111"/>
      <c r="L44" s="112"/>
      <c r="M44" s="22"/>
    </row>
    <row r="45" spans="1:13" ht="17.45" customHeight="1" x14ac:dyDescent="0.25">
      <c r="A45" s="21"/>
      <c r="B45" s="9"/>
      <c r="C45" s="110"/>
      <c r="D45" s="111"/>
      <c r="E45" s="111"/>
      <c r="F45" s="111"/>
      <c r="G45" s="111"/>
      <c r="H45" s="111"/>
      <c r="I45" s="111"/>
      <c r="J45" s="111"/>
      <c r="K45" s="111"/>
      <c r="L45" s="112"/>
      <c r="M45" s="22"/>
    </row>
    <row r="46" spans="1:13" ht="17.45" customHeight="1" x14ac:dyDescent="0.25">
      <c r="A46" s="21"/>
      <c r="B46" s="9"/>
      <c r="C46" s="110"/>
      <c r="D46" s="111"/>
      <c r="E46" s="111"/>
      <c r="F46" s="111"/>
      <c r="G46" s="111"/>
      <c r="H46" s="111"/>
      <c r="I46" s="111"/>
      <c r="J46" s="111"/>
      <c r="K46" s="111"/>
      <c r="L46" s="112"/>
      <c r="M46" s="22"/>
    </row>
    <row r="47" spans="1:13" ht="17.45" customHeight="1" x14ac:dyDescent="0.25">
      <c r="A47" s="21"/>
      <c r="B47" s="9"/>
      <c r="C47" s="110"/>
      <c r="D47" s="111"/>
      <c r="E47" s="111"/>
      <c r="F47" s="111"/>
      <c r="G47" s="111"/>
      <c r="H47" s="111"/>
      <c r="I47" s="111"/>
      <c r="J47" s="111"/>
      <c r="K47" s="111"/>
      <c r="L47" s="112"/>
      <c r="M47" s="22"/>
    </row>
    <row r="48" spans="1:13" ht="17.45" customHeight="1" x14ac:dyDescent="0.25">
      <c r="A48" s="21"/>
      <c r="B48" s="9"/>
      <c r="C48" s="110"/>
      <c r="D48" s="111"/>
      <c r="E48" s="111"/>
      <c r="F48" s="111"/>
      <c r="G48" s="111"/>
      <c r="H48" s="111"/>
      <c r="I48" s="111"/>
      <c r="J48" s="111"/>
      <c r="K48" s="111"/>
      <c r="L48" s="112"/>
      <c r="M48" s="22"/>
    </row>
    <row r="49" spans="1:13" ht="17.45" customHeight="1" x14ac:dyDescent="0.25">
      <c r="A49" s="21"/>
      <c r="B49" s="9"/>
      <c r="C49" s="110"/>
      <c r="D49" s="111"/>
      <c r="E49" s="111"/>
      <c r="F49" s="111"/>
      <c r="G49" s="111"/>
      <c r="H49" s="111"/>
      <c r="I49" s="111"/>
      <c r="J49" s="111"/>
      <c r="K49" s="111"/>
      <c r="L49" s="112"/>
      <c r="M49" s="22"/>
    </row>
    <row r="50" spans="1:13" ht="17.45" customHeight="1" x14ac:dyDescent="0.25">
      <c r="A50" s="21"/>
      <c r="B50" s="9"/>
      <c r="C50" s="110"/>
      <c r="D50" s="111"/>
      <c r="E50" s="111"/>
      <c r="F50" s="111"/>
      <c r="G50" s="111"/>
      <c r="H50" s="111"/>
      <c r="I50" s="111"/>
      <c r="J50" s="111"/>
      <c r="K50" s="111"/>
      <c r="L50" s="112"/>
      <c r="M50" s="22"/>
    </row>
    <row r="51" spans="1:13" ht="17.45" customHeight="1" x14ac:dyDescent="0.25">
      <c r="A51" s="21"/>
      <c r="B51" s="9"/>
      <c r="C51" s="110"/>
      <c r="D51" s="111"/>
      <c r="E51" s="111"/>
      <c r="F51" s="111"/>
      <c r="G51" s="111"/>
      <c r="H51" s="111"/>
      <c r="I51" s="111"/>
      <c r="J51" s="111"/>
      <c r="K51" s="111"/>
      <c r="L51" s="112"/>
      <c r="M51" s="22"/>
    </row>
    <row r="52" spans="1:13" ht="17.45" customHeight="1" x14ac:dyDescent="0.25">
      <c r="A52" s="21"/>
      <c r="B52" s="9"/>
      <c r="C52" s="110"/>
      <c r="D52" s="111"/>
      <c r="E52" s="111"/>
      <c r="F52" s="111"/>
      <c r="G52" s="111"/>
      <c r="H52" s="111"/>
      <c r="I52" s="111"/>
      <c r="J52" s="111"/>
      <c r="K52" s="111"/>
      <c r="L52" s="112"/>
      <c r="M52" s="22"/>
    </row>
    <row r="53" spans="1:13" ht="17.45" customHeight="1" x14ac:dyDescent="0.25">
      <c r="A53" s="21"/>
      <c r="B53" s="9"/>
      <c r="C53" s="110"/>
      <c r="D53" s="111"/>
      <c r="E53" s="111"/>
      <c r="F53" s="111"/>
      <c r="G53" s="111"/>
      <c r="H53" s="111"/>
      <c r="I53" s="111"/>
      <c r="J53" s="111"/>
      <c r="K53" s="111"/>
      <c r="L53" s="112"/>
      <c r="M53" s="22"/>
    </row>
    <row r="54" spans="1:13" ht="17.45" customHeight="1" x14ac:dyDescent="0.25">
      <c r="A54" s="21"/>
      <c r="B54" s="9"/>
      <c r="C54" s="110"/>
      <c r="D54" s="111"/>
      <c r="E54" s="111"/>
      <c r="F54" s="111"/>
      <c r="G54" s="111"/>
      <c r="H54" s="111"/>
      <c r="I54" s="111"/>
      <c r="J54" s="111"/>
      <c r="K54" s="111"/>
      <c r="L54" s="112"/>
      <c r="M54" s="22"/>
    </row>
    <row r="55" spans="1:13" ht="17.45" customHeight="1" x14ac:dyDescent="0.25">
      <c r="A55" s="21"/>
      <c r="B55" s="9"/>
      <c r="C55" s="110"/>
      <c r="D55" s="111"/>
      <c r="E55" s="111"/>
      <c r="F55" s="111"/>
      <c r="G55" s="111"/>
      <c r="H55" s="111"/>
      <c r="I55" s="111"/>
      <c r="J55" s="111"/>
      <c r="K55" s="111"/>
      <c r="L55" s="112"/>
      <c r="M55" s="22"/>
    </row>
    <row r="56" spans="1:13" ht="17.45" customHeight="1" x14ac:dyDescent="0.25">
      <c r="A56" s="21"/>
      <c r="B56" s="9"/>
      <c r="C56" s="113"/>
      <c r="D56" s="114"/>
      <c r="E56" s="114"/>
      <c r="F56" s="114"/>
      <c r="G56" s="114"/>
      <c r="H56" s="114"/>
      <c r="I56" s="114"/>
      <c r="J56" s="114"/>
      <c r="K56" s="114"/>
      <c r="L56" s="115"/>
      <c r="M56" s="22"/>
    </row>
    <row r="57" spans="1:13" ht="17.45" customHeight="1" x14ac:dyDescent="0.2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4" t="s">
        <v>29</v>
      </c>
    </row>
    <row r="59" spans="1:13" ht="17.45" customHeight="1" x14ac:dyDescent="0.25">
      <c r="A59" s="88" t="s">
        <v>30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</row>
    <row r="60" spans="1:13" ht="17.45" customHeight="1" x14ac:dyDescent="0.25">
      <c r="A60" s="87" t="s">
        <v>46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</row>
  </sheetData>
  <sheetProtection algorithmName="SHA-512" hashValue="+1r1SbfZHmp+UleLitcSrVPPQ2hpyxyNOqfKQCgJYCu8o1kfBuryZMafQOJLuurgAzgkfWhLiIs6uPhWWq7OKw==" saltValue="Tf/d0/jweZ4mBGHEO3i8jQ==" spinCount="100000" sheet="1" selectLockedCells="1"/>
  <mergeCells count="27">
    <mergeCell ref="J22:L22"/>
    <mergeCell ref="H1:L2"/>
    <mergeCell ref="D3:L3"/>
    <mergeCell ref="B7:L7"/>
    <mergeCell ref="B11:L11"/>
    <mergeCell ref="B13:C13"/>
    <mergeCell ref="B14:C14"/>
    <mergeCell ref="B15:C15"/>
    <mergeCell ref="J18:L18"/>
    <mergeCell ref="J19:L19"/>
    <mergeCell ref="J20:L20"/>
    <mergeCell ref="J21:L21"/>
    <mergeCell ref="J23:L23"/>
    <mergeCell ref="J29:L29"/>
    <mergeCell ref="J30:L30"/>
    <mergeCell ref="J31:L31"/>
    <mergeCell ref="J32:L32"/>
    <mergeCell ref="A60:M60"/>
    <mergeCell ref="A59:M59"/>
    <mergeCell ref="C39:L56"/>
    <mergeCell ref="J24:L24"/>
    <mergeCell ref="J25:L25"/>
    <mergeCell ref="J26:L26"/>
    <mergeCell ref="J27:L27"/>
    <mergeCell ref="J28:L28"/>
    <mergeCell ref="J34:L34"/>
    <mergeCell ref="J33:L33"/>
  </mergeCells>
  <conditionalFormatting sqref="D19:D34">
    <cfRule type="cellIs" dxfId="0" priority="1" operator="greaterThan">
      <formula>$D$14</formula>
    </cfRule>
  </conditionalFormatting>
  <hyperlinks>
    <hyperlink ref="A60" r:id="rId1"/>
  </hyperlinks>
  <printOptions horizontalCentered="1"/>
  <pageMargins left="0.41" right="0.28000000000000003" top="0.55000000000000004" bottom="0.52" header="0.3" footer="0.3"/>
  <pageSetup scale="63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Net Present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cp:lastPrinted>2018-02-04T16:49:44Z</cp:lastPrinted>
  <dcterms:created xsi:type="dcterms:W3CDTF">2017-12-16T23:30:54Z</dcterms:created>
  <dcterms:modified xsi:type="dcterms:W3CDTF">2018-02-04T23:30:29Z</dcterms:modified>
</cp:coreProperties>
</file>